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.1 REV 18.06.24" sheetId="1" r:id="rId4"/>
  </sheets>
  <definedNames/>
  <calcPr/>
  <extLst>
    <ext uri="GoogleSheetsCustomDataVersion2">
      <go:sheetsCustomData xmlns:go="http://customooxmlschemas.google.com/" r:id="rId5" roundtripDataChecksum="L8k4xq2CTMQq44fKvz05VQ/I2nm228Gr3iplTqYorxE="/>
    </ext>
  </extLst>
</workbook>
</file>

<file path=xl/sharedStrings.xml><?xml version="1.0" encoding="utf-8"?>
<sst xmlns="http://schemas.openxmlformats.org/spreadsheetml/2006/main" count="24" uniqueCount="23">
  <si>
    <t>3.1 Expenditure excluding salary component year wise during the last five years (INR in lakhs)</t>
  </si>
  <si>
    <t>Year</t>
  </si>
  <si>
    <t>Expenditure for infrastructure development and augmentation (INR in Lakh) = A</t>
  </si>
  <si>
    <t>Expenditure on maintenance of academic facilities (excluding salary for human resources) (INR in Lakh) = B</t>
  </si>
  <si>
    <t>Expenditure on maintenance of physical facilities (excluding salary for human resources) (INR in Lakh) = C</t>
  </si>
  <si>
    <t>Other expenses  excluding Salary (INR in Lakh) = D</t>
  </si>
  <si>
    <t>Total expenditure excluding Salary (INR in Lakh) = E
(E = A+B+C+D)</t>
  </si>
  <si>
    <t>year</t>
  </si>
  <si>
    <t>total exps- ( salary + honororium +depriciation)+ fixed asstes</t>
  </si>
  <si>
    <t>2022-23</t>
  </si>
  <si>
    <t>151114495-(99801796+2683548+4663958)+(2214909+406560)</t>
  </si>
  <si>
    <t>2021-22</t>
  </si>
  <si>
    <t>21-22</t>
  </si>
  <si>
    <t>145163510-(97020958+2580335+4462064)+(100240+883939)</t>
  </si>
  <si>
    <t>2020-21</t>
  </si>
  <si>
    <t>20-21</t>
  </si>
  <si>
    <t>144034548-(88522691+1913174+5182104)+(218121)</t>
  </si>
  <si>
    <t>2019-20</t>
  </si>
  <si>
    <t>19-20</t>
  </si>
  <si>
    <t>132476003-(85423243+2025624+6259732)+(4064509+143860)</t>
  </si>
  <si>
    <t>2018-19</t>
  </si>
  <si>
    <t>18-19</t>
  </si>
  <si>
    <t>162308501-(93043962+2027582+6909296)+(154617308+462372)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</si>
</sst>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Aptos Narrow"/>
      <scheme val="minor"/>
    </font>
    <font>
      <sz val="14.0"/>
      <color theme="1"/>
      <name val="Times New Roman"/>
    </font>
    <font>
      <sz val="12.0"/>
      <color theme="1"/>
      <name val="Times New Roman"/>
    </font>
    <font>
      <b/>
      <sz val="12.0"/>
      <color theme="1"/>
      <name val="Times New Roman"/>
    </font>
  </fonts>
  <fills count="2">
    <fill>
      <patternFill patternType="none"/>
    </fill>
    <fill>
      <patternFill patternType="lightGray"/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1" fillId="0" fontId="2" numFmtId="2" xfId="0" applyAlignment="1" applyBorder="1" applyFont="1" applyNumberFormat="1">
      <alignment horizontal="center" vertical="center"/>
    </xf>
    <xf borderId="1" fillId="0" fontId="2" numFmtId="2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88"/>
    <col customWidth="1" min="2" max="2" width="21.38"/>
    <col customWidth="1" min="3" max="3" width="20.88"/>
    <col customWidth="1" min="4" max="4" width="19.5"/>
    <col customWidth="1" min="5" max="5" width="18.25"/>
    <col customWidth="1" min="6" max="6" width="16.63"/>
    <col customWidth="1" min="7" max="7" width="8.63"/>
    <col customWidth="1" hidden="1" min="8" max="8" width="10.0"/>
    <col customWidth="1" hidden="1" min="9" max="15" width="8.63"/>
    <col customWidth="1" min="16" max="26" width="8.63"/>
  </cols>
  <sheetData>
    <row r="1" ht="35.25" customHeight="1">
      <c r="A1" s="1" t="s">
        <v>0</v>
      </c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2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06.5" customHeight="1">
      <c r="A3" s="4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2"/>
      <c r="H3" s="2"/>
      <c r="I3" s="6" t="s">
        <v>7</v>
      </c>
      <c r="J3" s="7" t="s">
        <v>8</v>
      </c>
      <c r="K3" s="7"/>
      <c r="L3" s="7"/>
      <c r="M3" s="7"/>
      <c r="N3" s="7"/>
      <c r="O3" s="7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6.25" customHeight="1">
      <c r="A4" s="8" t="s">
        <v>9</v>
      </c>
      <c r="B4" s="9">
        <v>22.19</v>
      </c>
      <c r="C4" s="10">
        <v>106.47</v>
      </c>
      <c r="D4" s="10">
        <v>81.3</v>
      </c>
      <c r="E4" s="9">
        <f t="shared" ref="E4:E8" si="1">+F4-(B4+C4+D4)</f>
        <v>255.91</v>
      </c>
      <c r="F4" s="8">
        <v>465.87</v>
      </c>
      <c r="G4" s="2"/>
      <c r="H4" s="3">
        <f>151114495-(99801796+2683548+4663958)+(2214909+406560)</f>
        <v>46586662</v>
      </c>
      <c r="I4" s="2" t="s">
        <v>9</v>
      </c>
      <c r="J4" s="3" t="s">
        <v>10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6.25" customHeight="1">
      <c r="A5" s="8" t="s">
        <v>11</v>
      </c>
      <c r="B5" s="9">
        <v>9.84</v>
      </c>
      <c r="C5" s="10">
        <v>89.14</v>
      </c>
      <c r="D5" s="10">
        <v>77.76</v>
      </c>
      <c r="E5" s="9">
        <f t="shared" si="1"/>
        <v>244.1</v>
      </c>
      <c r="F5" s="8">
        <v>420.84</v>
      </c>
      <c r="G5" s="2"/>
      <c r="H5" s="3">
        <f>145163510-(97020958+2580335+4462064)+(100240+883939)</f>
        <v>42084332</v>
      </c>
      <c r="I5" s="2" t="s">
        <v>12</v>
      </c>
      <c r="J5" s="3" t="s">
        <v>13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6.25" customHeight="1">
      <c r="A6" s="8" t="s">
        <v>14</v>
      </c>
      <c r="B6" s="9">
        <v>0.0</v>
      </c>
      <c r="C6" s="10">
        <v>28.78</v>
      </c>
      <c r="D6" s="10">
        <v>29.6</v>
      </c>
      <c r="E6" s="9">
        <f t="shared" si="1"/>
        <v>427.97</v>
      </c>
      <c r="F6" s="8">
        <v>486.35</v>
      </c>
      <c r="G6" s="2"/>
      <c r="H6" s="3">
        <f>144034548-(88522691+1913174+5182104)+(218121)</f>
        <v>48634700</v>
      </c>
      <c r="I6" s="2" t="s">
        <v>15</v>
      </c>
      <c r="J6" s="3" t="s">
        <v>16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6.25" customHeight="1">
      <c r="A7" s="8" t="s">
        <v>17</v>
      </c>
      <c r="B7" s="9">
        <v>30.91</v>
      </c>
      <c r="C7" s="10">
        <v>99.5</v>
      </c>
      <c r="D7" s="10">
        <v>110.05</v>
      </c>
      <c r="E7" s="9">
        <f t="shared" si="1"/>
        <v>189.3</v>
      </c>
      <c r="F7" s="8">
        <v>429.76</v>
      </c>
      <c r="G7" s="2"/>
      <c r="H7" s="3">
        <f>132476003-(85423243+2025624+6259732)+(4064509+143860)</f>
        <v>42975773</v>
      </c>
      <c r="I7" s="2" t="s">
        <v>18</v>
      </c>
      <c r="J7" s="3" t="s">
        <v>19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6.25" customHeight="1">
      <c r="A8" s="8" t="s">
        <v>20</v>
      </c>
      <c r="B8" s="9">
        <v>1547.16</v>
      </c>
      <c r="C8" s="10">
        <v>141.3</v>
      </c>
      <c r="D8" s="10">
        <v>164.4</v>
      </c>
      <c r="E8" s="9">
        <f t="shared" si="1"/>
        <v>301.21</v>
      </c>
      <c r="F8" s="8">
        <v>2154.07</v>
      </c>
      <c r="G8" s="2"/>
      <c r="H8" s="3">
        <f>162308501-(93043962+2027582+6909296)+(154617308+462372)</f>
        <v>215407341</v>
      </c>
      <c r="I8" s="2" t="s">
        <v>21</v>
      </c>
      <c r="J8" s="3" t="s">
        <v>22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4.25" customHeight="1">
      <c r="A9" s="2"/>
      <c r="B9" s="2"/>
      <c r="C9" s="2"/>
      <c r="D9" s="2"/>
      <c r="E9" s="2"/>
      <c r="F9" s="2"/>
      <c r="G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4.25" customHeight="1">
      <c r="A10" s="2"/>
      <c r="B10" s="2"/>
      <c r="C10" s="2"/>
      <c r="D10" s="2"/>
      <c r="E10" s="2"/>
      <c r="F10" s="2"/>
      <c r="G10" s="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4.25" customHeight="1">
      <c r="A11" s="7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4.25" customHeight="1">
      <c r="A12" s="2"/>
      <c r="B12" s="2"/>
      <c r="C12" s="2"/>
      <c r="D12" s="2"/>
      <c r="E12" s="2"/>
      <c r="F12" s="2"/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2"/>
      <c r="B13" s="2"/>
      <c r="C13" s="2"/>
      <c r="D13" s="2"/>
      <c r="E13" s="2"/>
      <c r="F13" s="2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4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A11:F11"/>
    <mergeCell ref="A1:F1"/>
  </mergeCells>
  <printOptions/>
  <pageMargins bottom="0.7480314960629921" footer="0.0" header="0.0" left="0.7086614173228347" right="0.7086614173228347" top="0.7480314960629921"/>
  <pageSetup scale="11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2024-06-19T11:19:32Z</dcterms:created>
  <dc:creator>ACCOUNT USER1</dc:creator>
</cp:coreProperties>
</file>